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da123ed1e45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ce book" sheetId="1" r:id="Ra4283400336144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&quot;$&quot;#,##0.00"/>
    <x:numFmt numFmtId="202" formatCode="0.00"/>
  </x:numFmts>
  <x:fonts count="4">
    <x:font>
      <x:sz val="11"/>
      <x:name val="Carlito"/>
    </x:font>
    <x:font>
      <x:sz val="11"/>
      <x:color rgb="FF24352D"/>
      <x:name val="Arial"/>
    </x:font>
    <x:font>
      <x:b/>
      <x:sz val="16"/>
      <x:color rgb="FF24352D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94D3B"/>
      </x:patternFill>
    </x:fill>
    <x:fill>
      <x:patternFill patternType="solid">
        <x:fgColor rgb="FFE7F0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c18174e70e4985" /><Relationship Type="http://schemas.openxmlformats.org/officeDocument/2006/relationships/theme" Target="/xl/theme/theme1.xml" Id="R7b58ece9eb734296" /><Relationship Type="http://schemas.openxmlformats.org/officeDocument/2006/relationships/sharedStrings" Target="/xl/sharedStrings.xml" Id="R7af3e71228664a4b" /><Relationship Type="http://schemas.openxmlformats.org/officeDocument/2006/relationships/worksheet" Target="/xl/worksheets/sheet1.xml" Id="Ra4283400336144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Electrical price book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2" t="str">
        <x:v>Illustrative USD inputs. Replace with your own costs and times.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 t="str">
        <x:v>Loaded labor cost / person-hour</x:v>
      </x:c>
      <x:c r="B5" s="7" t="n">
        <x:v>50</x:v>
      </x:c>
      <x:c r="C5" s="2"/>
      <x:c r="D5" s="2"/>
      <x:c r="E5" s="2"/>
      <x:c r="F5" s="2"/>
      <x:c r="G5" s="2"/>
      <x:c r="H5" s="2"/>
    </x:row>
    <x:row r="6" ht="24" customHeight="1">
      <x:c r="A6" s="2" t="str">
        <x:v>Overhead / billable person-hour</x:v>
      </x:c>
      <x:c r="B6" s="7" t="n">
        <x:v>30</x:v>
      </x:c>
      <x:c r="C6" s="2"/>
      <x:c r="D6" s="2"/>
      <x:c r="E6" s="2"/>
      <x:c r="F6" s="2"/>
      <x:c r="G6" s="2"/>
      <x:c r="H6" s="2"/>
    </x:row>
    <x:row r="7" ht="24" customHeight="1">
      <x:c r="A7" s="2" t="str">
        <x:v>Target margin after allocated overhead</x:v>
      </x:c>
      <x:c r="B7" s="6" t="n">
        <x:v>0.2</x:v>
      </x:c>
      <x:c r="C7" s="2"/>
      <x:c r="D7" s="2"/>
      <x:c r="E7" s="2"/>
      <x:c r="F7" s="2"/>
      <x:c r="G7" s="2"/>
      <x:c r="H7" s="2"/>
    </x:row>
    <x:row r="8" ht="24" customHeight="1">
      <x:c r="A8" s="2"/>
      <x:c r="B8" s="2"/>
      <x:c r="C8" s="2"/>
      <x:c r="D8" s="2"/>
      <x:c r="E8" s="2"/>
      <x:c r="F8" s="2"/>
      <x:c r="G8" s="2"/>
      <x:c r="H8" s="2"/>
    </x:row>
    <x:row r="9" ht="34" customHeight="1">
      <x:c r="A9" s="11" t="str">
        <x:v>Task / defined scope</x:v>
      </x:c>
      <x:c r="B9" s="11" t="str">
        <x:v>Person-hours</x:v>
      </x:c>
      <x:c r="C9" s="11" t="str">
        <x:v>Materials</x:v>
      </x:c>
      <x:c r="D9" s="11" t="str">
        <x:v>Other costs</x:v>
      </x:c>
      <x:c r="E9" s="11" t="str">
        <x:v>Labor cost</x:v>
      </x:c>
      <x:c r="F9" s="11" t="str">
        <x:v>Overhead</x:v>
      </x:c>
      <x:c r="G9" s="11" t="str">
        <x:v>Total cost</x:v>
      </x:c>
      <x:c r="H9" s="11" t="str">
        <x:v>Price before tax</x:v>
      </x:c>
    </x:row>
    <x:row r="10" ht="24" customHeight="1">
      <x:c r="A10" s="5" t="str">
        <x:v>Device replacement on existing wiring</x:v>
      </x:c>
      <x:c r="B10" s="13" t="n">
        <x:v>1</x:v>
      </x:c>
      <x:c r="C10" s="7" t="n">
        <x:v>25</x:v>
      </x:c>
      <x:c r="D10" s="7" t="n">
        <x:v>0</x:v>
      </x:c>
      <x:c r="E10" s="12" t="n">
        <x:f>B10*$B$5</x:f>
        <x:v>50</x:v>
      </x:c>
      <x:c r="F10" s="12" t="n">
        <x:f>B10*$B$6</x:f>
        <x:v>30</x:v>
      </x:c>
      <x:c r="G10" s="12" t="n">
        <x:f>SUM(C10:F10)</x:f>
        <x:v>105</x:v>
      </x:c>
      <x:c r="H10" s="14" t="n">
        <x:f>IF(AND($B$7&gt;=0,$B$7&lt;1),ROUND(G10/(1-$B$7),2),"Check margin")</x:f>
        <x:v>131.25</x:v>
      </x:c>
    </x:row>
    <x:row r="11" ht="24" customHeight="1">
      <x:c r="A11" s="5" t="str">
        <x:v>Ceiling fan on approved existing support</x:v>
      </x:c>
      <x:c r="B11" s="13" t="n">
        <x:v>2</x:v>
      </x:c>
      <x:c r="C11" s="7" t="n">
        <x:v>35</x:v>
      </x:c>
      <x:c r="D11" s="7" t="n">
        <x:v>0</x:v>
      </x:c>
      <x:c r="E11" s="12" t="n">
        <x:f>B11*$B$5</x:f>
        <x:v>100</x:v>
      </x:c>
      <x:c r="F11" s="12" t="n">
        <x:f>B11*$B$6</x:f>
        <x:v>60</x:v>
      </x:c>
      <x:c r="G11" s="12" t="n">
        <x:f>SUM(C11:F11)</x:f>
        <x:v>195</x:v>
      </x:c>
      <x:c r="H11" s="14" t="n">
        <x:f>IF(AND($B$7&gt;=0,$B$7&lt;1),ROUND(G11/(1-$B$7),2),"Check margin")</x:f>
        <x:v>243.75</x:v>
      </x:c>
    </x:row>
    <x:row r="12" ht="24" customHeight="1">
      <x:c r="A12" s="5" t="str">
        <x:v>Dedicated circuit, surveyed route</x:v>
      </x:c>
      <x:c r="B12" s="13" t="n">
        <x:v>4</x:v>
      </x:c>
      <x:c r="C12" s="7" t="n">
        <x:v>180</x:v>
      </x:c>
      <x:c r="D12" s="7" t="n">
        <x:v>40</x:v>
      </x:c>
      <x:c r="E12" s="12" t="n">
        <x:f>B12*$B$5</x:f>
        <x:v>200</x:v>
      </x:c>
      <x:c r="F12" s="12" t="n">
        <x:f>B12*$B$6</x:f>
        <x:v>120</x:v>
      </x:c>
      <x:c r="G12" s="12" t="n">
        <x:f>SUM(C12:F12)</x:f>
        <x:v>540</x:v>
      </x:c>
      <x:c r="H12" s="14" t="n">
        <x:f>IF(AND($B$7&gt;=0,$B$7&lt;1),ROUND(G12/(1-$B$7),2),"Check margin")</x:f>
        <x:v>675</x:v>
      </x:c>
    </x:row>
    <x:row r="13" ht="24" customHeight="1">
      <x:c r="A13" s="5" t="str">
        <x:v>Six recessed lights, accessible ceiling</x:v>
      </x:c>
      <x:c r="B13" s="13" t="n">
        <x:v>10</x:v>
      </x:c>
      <x:c r="C13" s="7" t="n">
        <x:v>370</x:v>
      </x:c>
      <x:c r="D13" s="7" t="n">
        <x:v>130</x:v>
      </x:c>
      <x:c r="E13" s="12" t="n">
        <x:f>B13*$B$5</x:f>
        <x:v>500</x:v>
      </x:c>
      <x:c r="F13" s="12" t="n">
        <x:f>B13*$B$6</x:f>
        <x:v>300</x:v>
      </x:c>
      <x:c r="G13" s="12" t="n">
        <x:f>SUM(C13:F13)</x:f>
        <x:v>1300</x:v>
      </x:c>
      <x:c r="H13" s="14" t="n">
        <x:f>IF(AND($B$7&gt;=0,$B$7&lt;1),ROUND(G13/(1-$B$7),2),"Check margin")</x:f>
        <x:v>1625</x:v>
      </x:c>
    </x:row>
    <x:row r="14" ht="24" customHeight="1">
      <x:c r="A14" s="5" t="str">
        <x:v>Custom task</x:v>
      </x:c>
      <x:c r="B14" s="13" t="n">
        <x:v>0</x:v>
      </x:c>
      <x:c r="C14" s="7" t="n">
        <x:v>0</x:v>
      </x:c>
      <x:c r="D14" s="7" t="n">
        <x:v>0</x:v>
      </x:c>
      <x:c r="E14" s="12" t="n">
        <x:f>B14*$B$5</x:f>
        <x:v>0</x:v>
      </x:c>
      <x:c r="F14" s="12" t="n">
        <x:f>B14*$B$6</x:f>
        <x:v>0</x:v>
      </x:c>
      <x:c r="G14" s="12" t="n">
        <x:f>SUM(C14:F14)</x:f>
        <x:v>0</x:v>
      </x:c>
      <x:c r="H14" s="14" t="n">
        <x:f>IF(AND($B$7&gt;=0,$B$7&lt;1),ROUND(G14/(1-$B$7),2),"Check margin")</x:f>
        <x:v>0</x:v>
      </x:c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24" customHeight="1">
      <x:c r="A16" s="2" t="str">
        <x:v>One person for 4 hours = 4 person-hours; two people = 8.</x:v>
      </x:c>
      <x:c r="B16" s="2"/>
      <x:c r="C16" s="2"/>
      <x:c r="D16" s="2"/>
      <x:c r="E16" s="2"/>
      <x:c r="F16" s="2"/>
      <x:c r="G16" s="2"/>
      <x:c r="H16" s="2"/>
    </x:row>
    <x:row r="17" ht="24" customHeight="1">
      <x:c r="A17" s="2" t="str">
        <x:v>Include travel/setup once. Do not add overhead already in labor.</x:v>
      </x:c>
      <x:c r="B17" s="2"/>
      <x:c r="C17" s="2"/>
      <x:c r="D17" s="2"/>
      <x:c r="E17" s="2"/>
      <x:c r="F17" s="2"/>
      <x:c r="G17" s="2"/>
      <x:c r="H17" s="2"/>
    </x:row>
    <x:row r="18" ht="24" customHeight="1">
      <x:c r="A18" s="2" t="str">
        <x:v>Other costs: permits, equipment or job-specific allowances.</x:v>
      </x:c>
      <x:c r="B18" s="2"/>
      <x:c r="C18" s="2"/>
      <x:c r="D18" s="2"/>
      <x:c r="E18" s="2"/>
      <x:c r="F18" s="2"/>
      <x:c r="G18" s="2"/>
      <x:c r="H18" s="2"/>
    </x:row>
    <x:row r="19" ht="24" customHeight="1">
      <x:c r="A19" s="2" t="str">
        <x:v>Prices exclude sales tax. Review supplier costs before quoting.</x:v>
      </x:c>
      <x:c r="B19" s="2"/>
      <x:c r="C19" s="2"/>
      <x:c r="D19" s="2"/>
      <x:c r="E19" s="2"/>
      <x:c r="F19" s="2"/>
      <x:c r="G19" s="2"/>
      <x:c r="H19" s="2"/>
    </x:row>
    <x:row r="20" ht="24" customHeight="1">
      <x:c r="A20" s="2" t="str">
        <x:v>Standalone tasks; shared trips change totals. Fan is customer-supplied.</x:v>
      </x:c>
      <x:c r="B20" s="2"/>
      <x:c r="C20" s="2"/>
      <x:c r="D20" s="2"/>
      <x:c r="E20" s="2"/>
      <x:c r="F20" s="2"/>
      <x:c r="G20" s="2"/>
      <x:c r="H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</x:row>
    <x:row r="22" ht="24" customHeight="1">
      <x:c r="A22" s="2" t="str">
        <x:v>Example: $42,000 overhead / 1,400 billable hours = $30/hour.</x:v>
      </x:c>
      <x:c r="B22" s="2"/>
      <x:c r="C22" s="2"/>
      <x:c r="D22" s="2"/>
      <x:c r="E22" s="2"/>
      <x:c r="F22" s="2"/>
      <x:c r="G22" s="2"/>
      <x:c r="H22" s="2"/>
    </x:row>
    <x:row r="23" ht="24" customHeight="1">
      <x:c r="A23" s="2" t="str">
        <x:v>The 20% target is an illustration, not an industry benchmark.</x:v>
      </x:c>
      <x:c r="B23" s="2"/>
      <x:c r="C23" s="2"/>
      <x:c r="D23" s="2"/>
      <x:c r="E23" s="2"/>
      <x:c r="F23" s="2"/>
      <x:c r="G23" s="2"/>
      <x:c r="H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</x:row>
    <x:row r="25" ht="24" customHeight="1">
      <x:c r="A25" s="2" t="str">
        <x:v>Method and scope notes: buildwithdave.com/blog/electrical-pricing-guide</x:v>
      </x:c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</x:sheetData>
  <x:dataValidations count="1">
    <x:dataValidation type="decimal" operator="between" sqref="B7">
      <x:formula1>0</x:formula1>
      <x:formula2>0.99</x:formula2>
    </x:dataValidation>
  </x:dataValidations>
  <x:pageMargins left="0.7" right="0.7" top="0.75" bottom="0.75" header="0.3" footer="0.3"/>
</x:worksheet>
</file>